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86" documentId="8_{56EFA070-E2A3-4EAB-8B18-86196CEAF131}" xr6:coauthVersionLast="47" xr6:coauthVersionMax="47" xr10:uidLastSave="{0CA51B9A-BDDD-480E-9FE3-131C9A3D7123}"/>
  <bookViews>
    <workbookView showHorizontalScroll="0" showVerticalScroll="0" showSheetTabs="0" xWindow="-108" yWindow="-108" windowWidth="23256" windowHeight="12576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52" i="1"/>
  <c r="G15" i="1"/>
  <c r="G83" i="1"/>
  <c r="G38" i="1"/>
  <c r="G11" i="1"/>
  <c r="G8" i="1"/>
  <c r="D101" i="1"/>
  <c r="G49" i="1"/>
  <c r="G69" i="1"/>
  <c r="G87" i="1"/>
  <c r="G86" i="1"/>
  <c r="G85" i="1"/>
  <c r="G84" i="1"/>
  <c r="G80" i="1"/>
  <c r="G79" i="1"/>
  <c r="G78" i="1"/>
  <c r="G77" i="1"/>
  <c r="G76" i="1"/>
  <c r="G75" i="1"/>
  <c r="G74" i="1"/>
  <c r="G71" i="1"/>
  <c r="G70" i="1"/>
  <c r="G68" i="1"/>
  <c r="G67" i="1"/>
  <c r="G66" i="1"/>
  <c r="G62" i="1"/>
  <c r="G61" i="1"/>
  <c r="G60" i="1"/>
  <c r="G59" i="1"/>
  <c r="G58" i="1"/>
  <c r="G57" i="1"/>
  <c r="G56" i="1"/>
  <c r="C89" i="1"/>
  <c r="E89" i="1"/>
  <c r="G43" i="1"/>
  <c r="G30" i="1"/>
  <c r="G29" i="1"/>
  <c r="G28" i="1"/>
  <c r="G27" i="1"/>
  <c r="G26" i="1"/>
  <c r="G25" i="1"/>
  <c r="G24" i="1"/>
  <c r="G23" i="1"/>
  <c r="G21" i="1"/>
  <c r="G20" i="1"/>
  <c r="G19" i="1"/>
  <c r="G18" i="1"/>
  <c r="F89" i="1"/>
  <c r="G4" i="1"/>
  <c r="G5" i="1"/>
  <c r="G6" i="1"/>
  <c r="G7" i="1"/>
  <c r="G9" i="1"/>
  <c r="G10" i="1"/>
  <c r="G14" i="1"/>
  <c r="G33" i="1"/>
  <c r="G34" i="1"/>
  <c r="G35" i="1"/>
  <c r="G36" i="1"/>
  <c r="G37" i="1"/>
  <c r="G41" i="1"/>
  <c r="G42" i="1"/>
  <c r="G46" i="1"/>
  <c r="G47" i="1"/>
  <c r="G48" i="1"/>
  <c r="G50" i="1"/>
  <c r="G51" i="1"/>
  <c r="G53" i="1"/>
  <c r="D89" i="1"/>
  <c r="C101" i="1"/>
  <c r="C91" i="1"/>
  <c r="G89" i="1" l="1"/>
</calcChain>
</file>

<file path=xl/sharedStrings.xml><?xml version="1.0" encoding="utf-8"?>
<sst xmlns="http://schemas.openxmlformats.org/spreadsheetml/2006/main" count="101" uniqueCount="93">
  <si>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</si>
  <si>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</si>
  <si>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</si>
  <si>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</si>
  <si>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</si>
  <si>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</si>
  <si>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</si>
  <si>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</si>
  <si>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</si>
  <si>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</si>
  <si>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</si>
  <si>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</si>
  <si>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</si>
  <si>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</si>
  <si>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</si>
  <si>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</si>
  <si>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</si>
  <si>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</si>
  <si>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</si>
  <si>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</si>
  <si>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</si>
  <si>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</si>
  <si>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</si>
  <si>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</si>
  <si>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</si>
  <si>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</si>
  <si>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</si>
  <si>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</si>
  <si>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</si>
  <si>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</si>
  <si>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</si>
  <si>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</si>
  <si>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</si>
  <si>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</si>
  <si>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</si>
  <si>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</si>
  <si>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</si>
  <si>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</si>
  <si>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</si>
  <si>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</si>
  <si>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</si>
  <si>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</si>
  <si>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</si>
  <si>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</si>
  <si>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</si>
  <si>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</si>
  <si>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</si>
  <si>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</si>
  <si>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</si>
  <si>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</si>
  <si>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</si>
  <si>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</si>
  <si>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</si>
  <si>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</si>
  <si>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</si>
  <si>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</si>
  <si>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</si>
  <si>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</si>
  <si>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</si>
  <si>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</si>
  <si>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</si>
  <si>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</si>
  <si>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</si>
  <si>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</si>
  <si>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</si>
  <si>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</si>
  <si>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</si>
  <si>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</si>
  <si>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</si>
  <si>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</si>
  <si>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</si>
  <si>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</si>
  <si>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</si>
  <si>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</si>
  <si>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Office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</si>
  <si>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</si>
  <si>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</si>
  <si>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</si>
  <si>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</si>
  <si>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</si>
  <si>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</si>
  <si>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</si>
  <si>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</si>
  <si>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</si>
  <si>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t xml:space="preserve">Sr Pastor Auto Reimbursement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</si>
  <si>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</si>
  <si>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</si>
  <si>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</si>
  <si>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</si>
  <si>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</si>
  <si>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</si>
  <si>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Clean Start</t>
  </si>
  <si>
    <t>Security Patrol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</si>
</sst>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4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5"/>
  <sheetViews>
    <sheetView tabSelected="1" view="pageLayout" topLeftCell="A80" zoomScale="82" zoomScaleNormal="100" zoomScaleSheetLayoutView="112" zoomScalePageLayoutView="82" workbookViewId="0">
      <selection activeCell="D99" sqref="D99"/>
    </sheetView>
  </sheetViews>
  <sheetFormatPr defaultColWidth="9.109375" defaultRowHeight="13.8" x14ac:dyDescent="0.25"/>
  <cols>
    <col min="1" max="1" width="8" style="6" customWidth="1"/>
    <col min="2" max="2" width="36" style="1" customWidth="1"/>
    <col min="3" max="3" width="14.5546875" style="5" customWidth="1"/>
    <col min="4" max="4" width="14.6640625" style="5" customWidth="1"/>
    <col min="5" max="5" width="16.109375" style="5" customWidth="1"/>
    <col min="6" max="6" width="12.44140625" style="5" customWidth="1"/>
    <col min="7" max="7" width="15.109375" style="5" customWidth="1"/>
    <col min="8" max="15" width="9.109375" style="1"/>
    <col min="16" max="16" width="25.5546875" style="1" customWidth="1"/>
    <col min="17" max="16384" width="9.109375" style="1"/>
  </cols>
  <sheetData>
    <row r="1" spans="1:7" s="2" customFormat="1" ht="41.4" x14ac:dyDescent="0.25">
      <c r="C1" s="3" t="s">
        <v>2</v>
      </c>
      <c r="D1" s="3" t="s">
        <v>3</v>
      </c>
      <c r="E1" s="3" t="s">
        <v>4</v>
      </c>
      <c r="F1" s="3" t="s">
        <v>62</v>
      </c>
      <c r="G1" s="3" t="s">
        <v>5</v>
      </c>
    </row>
    <row r="2" spans="1:7" x14ac:dyDescent="0.25">
      <c r="A2" s="2">
        <v>5010</v>
      </c>
      <c r="B2" s="4" t="s">
        <v>0</v>
      </c>
    </row>
    <row r="3" spans="1:7" x14ac:dyDescent="0.25">
      <c r="A3" s="6">
        <v>5020</v>
      </c>
      <c r="B3" s="7" t="s">
        <v>1</v>
      </c>
      <c r="C3" s="8"/>
    </row>
    <row r="4" spans="1:7" x14ac:dyDescent="0.25">
      <c r="A4" s="6">
        <v>5021</v>
      </c>
      <c r="B4" s="1" t="s">
        <v>6</v>
      </c>
      <c r="C4" s="31">
        <v>4500</v>
      </c>
      <c r="D4" s="5">
        <v>375</v>
      </c>
      <c r="E4" s="5">
        <v>3750</v>
      </c>
      <c r="G4" s="5">
        <f t="shared" ref="G4:G11" si="0">SUM(C4-E4)+F4</f>
        <v>750</v>
      </c>
    </row>
    <row r="5" spans="1:7" x14ac:dyDescent="0.25">
      <c r="A5" s="6">
        <v>5022</v>
      </c>
      <c r="B5" s="1" t="s">
        <v>7</v>
      </c>
      <c r="C5" s="31">
        <v>500</v>
      </c>
      <c r="D5" s="5">
        <v>41.66</v>
      </c>
      <c r="E5" s="5">
        <v>416.6</v>
      </c>
      <c r="G5" s="5">
        <f t="shared" si="0"/>
        <v>83.399999999999977</v>
      </c>
    </row>
    <row r="6" spans="1:7" x14ac:dyDescent="0.25">
      <c r="A6" s="6">
        <v>5023</v>
      </c>
      <c r="B6" s="1" t="s">
        <v>8</v>
      </c>
      <c r="C6" s="31">
        <v>300</v>
      </c>
      <c r="D6" s="5">
        <v>25</v>
      </c>
      <c r="E6" s="5">
        <v>250</v>
      </c>
      <c r="G6" s="5">
        <f t="shared" si="0"/>
        <v>50</v>
      </c>
    </row>
    <row r="7" spans="1:7" x14ac:dyDescent="0.25">
      <c r="A7" s="6">
        <v>5024</v>
      </c>
      <c r="B7" s="1" t="s">
        <v>61</v>
      </c>
      <c r="C7" s="31">
        <v>500</v>
      </c>
      <c r="D7" s="5">
        <v>41.66</v>
      </c>
      <c r="E7" s="5">
        <v>416.6</v>
      </c>
      <c r="G7" s="5">
        <f t="shared" si="0"/>
        <v>83.399999999999977</v>
      </c>
    </row>
    <row r="8" spans="1:7" x14ac:dyDescent="0.25">
      <c r="A8" s="6">
        <v>5026</v>
      </c>
      <c r="B8" s="1" t="s">
        <v>90</v>
      </c>
      <c r="C8" s="31">
        <v>3000</v>
      </c>
      <c r="D8" s="5">
        <v>0</v>
      </c>
      <c r="E8" s="5">
        <v>6868.47</v>
      </c>
      <c r="F8" s="5">
        <v>5874.32</v>
      </c>
      <c r="G8" s="5">
        <f t="shared" si="0"/>
        <v>2005.8499999999995</v>
      </c>
    </row>
    <row r="9" spans="1:7" x14ac:dyDescent="0.25">
      <c r="A9" s="6">
        <v>5027</v>
      </c>
      <c r="B9" s="1" t="s">
        <v>66</v>
      </c>
      <c r="C9" s="31">
        <v>500</v>
      </c>
      <c r="D9" s="5">
        <v>41.66</v>
      </c>
      <c r="E9" s="5">
        <v>416.6</v>
      </c>
      <c r="G9" s="5">
        <f t="shared" si="0"/>
        <v>83.399999999999977</v>
      </c>
    </row>
    <row r="10" spans="1:7" x14ac:dyDescent="0.25">
      <c r="A10" s="6">
        <v>5028</v>
      </c>
      <c r="B10" s="1" t="s">
        <v>67</v>
      </c>
      <c r="C10" s="31">
        <v>500</v>
      </c>
      <c r="D10" s="5">
        <v>41.66</v>
      </c>
      <c r="E10" s="5">
        <v>416.6</v>
      </c>
      <c r="F10" s="5">
        <v>0</v>
      </c>
      <c r="G10" s="5">
        <f t="shared" si="0"/>
        <v>83.399999999999977</v>
      </c>
    </row>
    <row r="11" spans="1:7" x14ac:dyDescent="0.25">
      <c r="A11" s="6">
        <v>5029</v>
      </c>
      <c r="B11" s="1" t="s">
        <v>91</v>
      </c>
      <c r="C11" s="5">
        <v>3000</v>
      </c>
      <c r="D11" s="5">
        <v>337.32</v>
      </c>
      <c r="E11" s="5">
        <v>1755.31</v>
      </c>
      <c r="F11" s="5">
        <v>4764.1000000000004</v>
      </c>
      <c r="G11" s="5">
        <f t="shared" si="0"/>
        <v>6008.7900000000009</v>
      </c>
    </row>
    <row r="12" spans="1:7" ht="12.6" customHeight="1" x14ac:dyDescent="0.25">
      <c r="B12" s="9"/>
      <c r="C12" s="32"/>
      <c r="D12" s="10"/>
      <c r="E12" s="10"/>
    </row>
    <row r="13" spans="1:7" x14ac:dyDescent="0.25">
      <c r="A13" s="2">
        <v>5040</v>
      </c>
      <c r="B13" s="4" t="s">
        <v>9</v>
      </c>
      <c r="C13" s="32"/>
    </row>
    <row r="14" spans="1:7" x14ac:dyDescent="0.25">
      <c r="A14" s="6">
        <v>5041</v>
      </c>
      <c r="B14" s="1" t="s">
        <v>10</v>
      </c>
      <c r="C14" s="32">
        <v>45904.11</v>
      </c>
      <c r="D14" s="5">
        <v>3996.31</v>
      </c>
      <c r="E14" s="5">
        <v>41829.58</v>
      </c>
      <c r="G14" s="5">
        <f>SUM(C14-E14)+F14</f>
        <v>4074.5299999999988</v>
      </c>
    </row>
    <row r="15" spans="1:7" x14ac:dyDescent="0.25">
      <c r="A15" s="6">
        <v>5043</v>
      </c>
      <c r="B15" s="1" t="s">
        <v>70</v>
      </c>
      <c r="C15" s="31">
        <v>1000</v>
      </c>
      <c r="D15" s="5">
        <v>0</v>
      </c>
      <c r="E15" s="5">
        <v>98.28</v>
      </c>
      <c r="G15" s="5">
        <f>SUM(C15-E15)+F15</f>
        <v>901.72</v>
      </c>
    </row>
    <row r="16" spans="1:7" x14ac:dyDescent="0.25">
      <c r="C16" s="31"/>
    </row>
    <row r="17" spans="1:7" x14ac:dyDescent="0.25">
      <c r="A17" s="2">
        <v>5100</v>
      </c>
      <c r="B17" s="4" t="s">
        <v>11</v>
      </c>
      <c r="C17" s="32"/>
      <c r="D17" s="1"/>
      <c r="E17" s="1"/>
      <c r="F17" s="1"/>
      <c r="G17" s="1"/>
    </row>
    <row r="18" spans="1:7" x14ac:dyDescent="0.25">
      <c r="A18" s="6">
        <v>5111</v>
      </c>
      <c r="B18" s="1" t="s">
        <v>71</v>
      </c>
      <c r="C18" s="32">
        <v>55059.88</v>
      </c>
      <c r="D18" s="5">
        <v>4588.32</v>
      </c>
      <c r="E18" s="5">
        <v>45883.199999999997</v>
      </c>
      <c r="F18" s="1"/>
      <c r="G18" s="5">
        <f>SUM(C18-E18)+F18</f>
        <v>9176.68</v>
      </c>
    </row>
    <row r="19" spans="1:7" x14ac:dyDescent="0.25">
      <c r="A19" s="6">
        <v>5112</v>
      </c>
      <c r="B19" s="1" t="s">
        <v>13</v>
      </c>
      <c r="C19" s="15">
        <v>5250</v>
      </c>
      <c r="D19" s="5">
        <v>437.5</v>
      </c>
      <c r="E19" s="5">
        <v>4375</v>
      </c>
      <c r="F19" s="1"/>
      <c r="G19" s="5">
        <f>SUM(C19-E19)+F19</f>
        <v>875</v>
      </c>
    </row>
    <row r="20" spans="1:7" x14ac:dyDescent="0.25">
      <c r="A20" s="6">
        <v>5113</v>
      </c>
      <c r="B20" s="1" t="s">
        <v>12</v>
      </c>
      <c r="C20" s="15">
        <v>6300</v>
      </c>
      <c r="D20" s="5">
        <v>525</v>
      </c>
      <c r="E20" s="5">
        <v>5250</v>
      </c>
      <c r="F20" s="1"/>
      <c r="G20" s="5">
        <f>SUM(C20-E20)+F20</f>
        <v>1050</v>
      </c>
    </row>
    <row r="21" spans="1:7" ht="31.5" customHeight="1" x14ac:dyDescent="0.25">
      <c r="A21" s="11">
        <v>5114</v>
      </c>
      <c r="B21" s="12" t="s">
        <v>85</v>
      </c>
      <c r="C21" s="15">
        <v>4101.3</v>
      </c>
      <c r="D21" s="5">
        <v>341.77</v>
      </c>
      <c r="E21" s="5">
        <v>3401.43</v>
      </c>
      <c r="F21" s="1"/>
      <c r="G21" s="5">
        <f>SUM(C21-E21)+F21</f>
        <v>699.87000000000035</v>
      </c>
    </row>
    <row r="22" spans="1:7" ht="23.25" customHeight="1" x14ac:dyDescent="0.25">
      <c r="A22" s="2">
        <v>5300</v>
      </c>
      <c r="B22" s="13" t="s">
        <v>72</v>
      </c>
      <c r="C22" s="15"/>
      <c r="D22" s="1"/>
      <c r="E22" s="1"/>
      <c r="F22" s="1"/>
      <c r="G22" s="1"/>
    </row>
    <row r="23" spans="1:7" x14ac:dyDescent="0.25">
      <c r="A23" s="11">
        <v>5310</v>
      </c>
      <c r="B23" s="12" t="s">
        <v>73</v>
      </c>
      <c r="C23" s="15">
        <v>21171.72</v>
      </c>
      <c r="D23" s="5">
        <v>1764.32</v>
      </c>
      <c r="E23" s="5">
        <v>17643.2</v>
      </c>
      <c r="F23" s="1"/>
      <c r="G23" s="5">
        <f t="shared" ref="G23:G30" si="1">SUM(C23-E23)+F23</f>
        <v>3528.5200000000004</v>
      </c>
    </row>
    <row r="24" spans="1:7" x14ac:dyDescent="0.25">
      <c r="A24" s="11">
        <v>5311</v>
      </c>
      <c r="B24" s="12" t="s">
        <v>74</v>
      </c>
      <c r="C24" s="15">
        <v>4400.45</v>
      </c>
      <c r="D24" s="5">
        <v>0</v>
      </c>
      <c r="E24" s="5">
        <v>0</v>
      </c>
      <c r="F24" s="1"/>
      <c r="G24" s="5">
        <f t="shared" si="1"/>
        <v>4400.45</v>
      </c>
    </row>
    <row r="25" spans="1:7" x14ac:dyDescent="0.25">
      <c r="A25" s="11">
        <v>5315</v>
      </c>
      <c r="B25" s="12" t="s">
        <v>75</v>
      </c>
      <c r="C25" s="15">
        <v>16023.79</v>
      </c>
      <c r="D25" s="5">
        <v>937.06</v>
      </c>
      <c r="E25" s="5">
        <v>9370.6</v>
      </c>
      <c r="F25" s="1"/>
      <c r="G25" s="5">
        <f t="shared" si="1"/>
        <v>6653.1900000000005</v>
      </c>
    </row>
    <row r="26" spans="1:7" x14ac:dyDescent="0.25">
      <c r="A26" s="11">
        <v>5320</v>
      </c>
      <c r="B26" s="12" t="s">
        <v>76</v>
      </c>
      <c r="C26" s="15">
        <v>16344.26</v>
      </c>
      <c r="D26" s="5">
        <v>1000</v>
      </c>
      <c r="E26" s="5">
        <v>10037.5</v>
      </c>
      <c r="F26" s="1"/>
      <c r="G26" s="5">
        <f t="shared" si="1"/>
        <v>6306.76</v>
      </c>
    </row>
    <row r="27" spans="1:7" x14ac:dyDescent="0.25">
      <c r="A27" s="11">
        <v>5325</v>
      </c>
      <c r="B27" s="12" t="s">
        <v>77</v>
      </c>
      <c r="C27" s="15">
        <v>4779.26</v>
      </c>
      <c r="D27" s="5">
        <v>398.27</v>
      </c>
      <c r="E27" s="5">
        <v>3982.7</v>
      </c>
      <c r="F27" s="1"/>
      <c r="G27" s="5">
        <f t="shared" si="1"/>
        <v>796.5600000000004</v>
      </c>
    </row>
    <row r="28" spans="1:7" x14ac:dyDescent="0.25">
      <c r="A28" s="11">
        <v>5326</v>
      </c>
      <c r="B28" s="12" t="s">
        <v>78</v>
      </c>
      <c r="C28" s="15">
        <v>3065.12</v>
      </c>
      <c r="D28" s="5">
        <v>255.43</v>
      </c>
      <c r="E28" s="5">
        <v>2554.3000000000002</v>
      </c>
      <c r="F28" s="1"/>
      <c r="G28" s="5">
        <f t="shared" si="1"/>
        <v>510.81999999999971</v>
      </c>
    </row>
    <row r="29" spans="1:7" x14ac:dyDescent="0.25">
      <c r="A29" s="11">
        <v>5330</v>
      </c>
      <c r="B29" s="12" t="s">
        <v>79</v>
      </c>
      <c r="C29" s="15">
        <v>16344.26</v>
      </c>
      <c r="D29" s="5">
        <v>1362.02</v>
      </c>
      <c r="E29" s="5">
        <v>13620.2</v>
      </c>
      <c r="F29" s="1"/>
      <c r="G29" s="5">
        <f t="shared" si="1"/>
        <v>2724.0599999999995</v>
      </c>
    </row>
    <row r="30" spans="1:7" x14ac:dyDescent="0.25">
      <c r="A30" s="11">
        <v>5336</v>
      </c>
      <c r="B30" s="12" t="s">
        <v>80</v>
      </c>
      <c r="C30" s="15">
        <v>14809.2</v>
      </c>
      <c r="D30" s="5">
        <v>1234.0999999999999</v>
      </c>
      <c r="E30" s="5">
        <v>12341</v>
      </c>
      <c r="F30" s="1"/>
      <c r="G30" s="5">
        <f t="shared" si="1"/>
        <v>2468.2000000000007</v>
      </c>
    </row>
    <row r="31" spans="1:7" x14ac:dyDescent="0.25">
      <c r="C31" s="15"/>
    </row>
    <row r="32" spans="1:7" x14ac:dyDescent="0.25">
      <c r="A32" s="2">
        <v>5400</v>
      </c>
      <c r="B32" s="4" t="s">
        <v>65</v>
      </c>
      <c r="C32" s="15"/>
    </row>
    <row r="33" spans="1:7" x14ac:dyDescent="0.25">
      <c r="A33" s="6">
        <v>5410</v>
      </c>
      <c r="B33" s="1" t="s">
        <v>84</v>
      </c>
      <c r="C33" s="15">
        <v>5094</v>
      </c>
      <c r="D33" s="5">
        <v>549.5</v>
      </c>
      <c r="E33" s="5">
        <v>5092.5</v>
      </c>
      <c r="G33" s="5">
        <f t="shared" ref="G33:G38" si="2">SUM(C33-E33)+F33</f>
        <v>1.5</v>
      </c>
    </row>
    <row r="34" spans="1:7" x14ac:dyDescent="0.25">
      <c r="A34" s="6">
        <v>5420</v>
      </c>
      <c r="B34" s="1" t="s">
        <v>14</v>
      </c>
      <c r="C34" s="15">
        <v>11627.84</v>
      </c>
      <c r="D34" s="5">
        <v>882.9</v>
      </c>
      <c r="E34" s="5">
        <v>8830.74</v>
      </c>
      <c r="G34" s="5">
        <f t="shared" si="2"/>
        <v>2797.1000000000004</v>
      </c>
    </row>
    <row r="35" spans="1:7" x14ac:dyDescent="0.25">
      <c r="A35" s="6">
        <v>5430</v>
      </c>
      <c r="B35" s="1" t="s">
        <v>15</v>
      </c>
      <c r="C35" s="15">
        <v>3000</v>
      </c>
      <c r="D35" s="5">
        <v>0</v>
      </c>
      <c r="E35" s="5">
        <v>0</v>
      </c>
      <c r="G35" s="5">
        <f t="shared" si="2"/>
        <v>3000</v>
      </c>
    </row>
    <row r="36" spans="1:7" ht="17.25" customHeight="1" x14ac:dyDescent="0.25">
      <c r="A36" s="6">
        <v>5445</v>
      </c>
      <c r="B36" s="1" t="s">
        <v>68</v>
      </c>
      <c r="C36" s="15">
        <v>400</v>
      </c>
      <c r="D36" s="5">
        <v>0</v>
      </c>
      <c r="E36" s="5">
        <v>14.99</v>
      </c>
      <c r="G36" s="5">
        <f t="shared" si="2"/>
        <v>385.01</v>
      </c>
    </row>
    <row r="37" spans="1:7" x14ac:dyDescent="0.25">
      <c r="A37" s="6">
        <v>5450</v>
      </c>
      <c r="B37" s="1" t="s">
        <v>16</v>
      </c>
      <c r="C37" s="15">
        <v>4000</v>
      </c>
      <c r="D37" s="5">
        <v>0</v>
      </c>
      <c r="E37" s="5">
        <v>0</v>
      </c>
      <c r="G37" s="5">
        <f t="shared" si="2"/>
        <v>4000</v>
      </c>
    </row>
    <row r="38" spans="1:7" x14ac:dyDescent="0.25">
      <c r="A38" s="6">
        <v>5455</v>
      </c>
      <c r="B38" s="1" t="s">
        <v>92</v>
      </c>
      <c r="C38" s="15">
        <v>3900</v>
      </c>
      <c r="D38" s="5">
        <v>225</v>
      </c>
      <c r="E38" s="5">
        <v>3000</v>
      </c>
      <c r="G38" s="5">
        <f t="shared" si="2"/>
        <v>900</v>
      </c>
    </row>
    <row r="39" spans="1:7" x14ac:dyDescent="0.25">
      <c r="B39" s="14"/>
      <c r="C39" s="32"/>
    </row>
    <row r="40" spans="1:7" x14ac:dyDescent="0.25">
      <c r="A40" s="2">
        <v>6100</v>
      </c>
      <c r="B40" s="4" t="s">
        <v>17</v>
      </c>
      <c r="C40" s="32"/>
    </row>
    <row r="41" spans="1:7" x14ac:dyDescent="0.25">
      <c r="A41" s="6">
        <v>6110</v>
      </c>
      <c r="B41" s="1" t="s">
        <v>18</v>
      </c>
      <c r="C41" s="32">
        <v>1500</v>
      </c>
      <c r="D41" s="5">
        <v>169.7</v>
      </c>
      <c r="E41" s="5">
        <v>760.76</v>
      </c>
      <c r="G41" s="5">
        <f>SUM(C41-E41)+F41</f>
        <v>739.24</v>
      </c>
    </row>
    <row r="42" spans="1:7" x14ac:dyDescent="0.25">
      <c r="A42" s="6">
        <v>6120</v>
      </c>
      <c r="B42" s="1" t="s">
        <v>19</v>
      </c>
      <c r="C42" s="32">
        <v>3500</v>
      </c>
      <c r="D42" s="5">
        <v>0</v>
      </c>
      <c r="E42" s="5">
        <v>2076.64</v>
      </c>
      <c r="G42" s="5">
        <f>SUM(C42-E42)+F42</f>
        <v>1423.3600000000001</v>
      </c>
    </row>
    <row r="43" spans="1:7" x14ac:dyDescent="0.25">
      <c r="A43" s="6">
        <v>6130</v>
      </c>
      <c r="B43" s="1" t="s">
        <v>20</v>
      </c>
      <c r="C43" s="32">
        <v>500</v>
      </c>
      <c r="D43" s="5">
        <v>13.79</v>
      </c>
      <c r="E43" s="5">
        <v>77.52</v>
      </c>
      <c r="G43" s="5">
        <f>SUM(C43-E43)+F43</f>
        <v>422.48</v>
      </c>
    </row>
    <row r="44" spans="1:7" ht="14.25" customHeight="1" x14ac:dyDescent="0.25">
      <c r="C44" s="32"/>
    </row>
    <row r="45" spans="1:7" x14ac:dyDescent="0.25">
      <c r="A45" s="2">
        <v>6200</v>
      </c>
      <c r="B45" s="4" t="s">
        <v>21</v>
      </c>
      <c r="C45" s="32"/>
    </row>
    <row r="46" spans="1:7" x14ac:dyDescent="0.25">
      <c r="A46" s="6">
        <v>6210</v>
      </c>
      <c r="B46" s="1" t="s">
        <v>22</v>
      </c>
      <c r="C46" s="15">
        <v>4800</v>
      </c>
      <c r="D46" s="5">
        <v>908.3</v>
      </c>
      <c r="E46" s="5">
        <v>3760.83</v>
      </c>
      <c r="G46" s="5">
        <f t="shared" ref="G46:G53" si="3">SUM(C46-E46)+F46</f>
        <v>1039.17</v>
      </c>
    </row>
    <row r="47" spans="1:7" x14ac:dyDescent="0.25">
      <c r="A47" s="6">
        <v>6215</v>
      </c>
      <c r="B47" s="1" t="s">
        <v>23</v>
      </c>
      <c r="C47" s="15">
        <v>300</v>
      </c>
      <c r="D47" s="5">
        <v>0</v>
      </c>
      <c r="E47" s="5">
        <v>0</v>
      </c>
      <c r="G47" s="5">
        <f t="shared" si="3"/>
        <v>300</v>
      </c>
    </row>
    <row r="48" spans="1:7" ht="15" customHeight="1" x14ac:dyDescent="0.25">
      <c r="A48" s="6">
        <v>6220</v>
      </c>
      <c r="B48" s="1" t="s">
        <v>24</v>
      </c>
      <c r="C48" s="15">
        <v>1000</v>
      </c>
      <c r="D48" s="5">
        <v>105.86</v>
      </c>
      <c r="E48" s="5">
        <v>795.76</v>
      </c>
      <c r="F48" s="5">
        <v>1237.96</v>
      </c>
      <c r="G48" s="5">
        <f t="shared" si="3"/>
        <v>1442.2</v>
      </c>
    </row>
    <row r="49" spans="1:7" ht="15" customHeight="1" x14ac:dyDescent="0.25">
      <c r="A49" s="6">
        <v>6225</v>
      </c>
      <c r="B49" s="1" t="s">
        <v>25</v>
      </c>
      <c r="C49" s="15">
        <v>400</v>
      </c>
      <c r="D49" s="5">
        <v>169.42</v>
      </c>
      <c r="E49" s="5">
        <v>656.53</v>
      </c>
      <c r="F49" s="5">
        <v>440.5</v>
      </c>
      <c r="G49" s="5">
        <f>SUM(C49-E49)+F49</f>
        <v>183.97000000000003</v>
      </c>
    </row>
    <row r="50" spans="1:7" x14ac:dyDescent="0.25">
      <c r="A50" s="6">
        <v>6230</v>
      </c>
      <c r="B50" s="1" t="s">
        <v>86</v>
      </c>
      <c r="C50" s="15">
        <v>5500</v>
      </c>
      <c r="D50" s="5">
        <v>0</v>
      </c>
      <c r="E50" s="5">
        <v>2070.62</v>
      </c>
      <c r="G50" s="5">
        <f t="shared" si="3"/>
        <v>3429.38</v>
      </c>
    </row>
    <row r="51" spans="1:7" x14ac:dyDescent="0.25">
      <c r="A51" s="6">
        <v>6240</v>
      </c>
      <c r="B51" s="1" t="s">
        <v>26</v>
      </c>
      <c r="C51" s="15">
        <v>3000</v>
      </c>
      <c r="D51" s="5">
        <v>212.09</v>
      </c>
      <c r="E51" s="5">
        <v>1146.24</v>
      </c>
      <c r="F51" s="5">
        <v>48</v>
      </c>
      <c r="G51" s="5">
        <f t="shared" si="3"/>
        <v>1901.76</v>
      </c>
    </row>
    <row r="52" spans="1:7" x14ac:dyDescent="0.25">
      <c r="A52" s="6">
        <v>6250</v>
      </c>
      <c r="B52" s="1" t="s">
        <v>27</v>
      </c>
      <c r="C52" s="15">
        <v>600</v>
      </c>
      <c r="D52" s="5">
        <v>68.34</v>
      </c>
      <c r="E52" s="5">
        <v>584.29</v>
      </c>
      <c r="G52" s="5">
        <f t="shared" si="3"/>
        <v>15.710000000000036</v>
      </c>
    </row>
    <row r="53" spans="1:7" x14ac:dyDescent="0.25">
      <c r="A53" s="6">
        <v>6255</v>
      </c>
      <c r="B53" s="1" t="s">
        <v>63</v>
      </c>
      <c r="C53" s="15">
        <v>600</v>
      </c>
      <c r="D53" s="5">
        <v>237.08</v>
      </c>
      <c r="E53" s="5">
        <v>220.65</v>
      </c>
      <c r="F53" s="5">
        <v>650</v>
      </c>
      <c r="G53" s="5">
        <f t="shared" si="3"/>
        <v>1029.3499999999999</v>
      </c>
    </row>
    <row r="54" spans="1:7" ht="41.4" x14ac:dyDescent="0.25">
      <c r="A54" s="2"/>
      <c r="B54" s="2"/>
      <c r="C54" s="3" t="s">
        <v>2</v>
      </c>
      <c r="D54" s="3" t="s">
        <v>3</v>
      </c>
      <c r="E54" s="3" t="s">
        <v>4</v>
      </c>
      <c r="F54" s="3" t="s">
        <v>62</v>
      </c>
      <c r="G54" s="3" t="s">
        <v>5</v>
      </c>
    </row>
    <row r="55" spans="1:7" x14ac:dyDescent="0.25">
      <c r="A55" s="2">
        <v>6300</v>
      </c>
      <c r="B55" s="4" t="s">
        <v>28</v>
      </c>
      <c r="C55" s="32"/>
    </row>
    <row r="56" spans="1:7" x14ac:dyDescent="0.25">
      <c r="A56" s="6">
        <v>6310</v>
      </c>
      <c r="B56" s="1" t="s">
        <v>29</v>
      </c>
      <c r="C56" s="32">
        <v>500</v>
      </c>
      <c r="D56" s="5">
        <v>0</v>
      </c>
      <c r="E56" s="5">
        <v>89.47</v>
      </c>
      <c r="G56" s="5">
        <f t="shared" ref="G56:G62" si="4">SUM(C56-E56)+F56</f>
        <v>410.53</v>
      </c>
    </row>
    <row r="57" spans="1:7" x14ac:dyDescent="0.25">
      <c r="A57" s="6">
        <v>6315</v>
      </c>
      <c r="B57" s="1" t="s">
        <v>30</v>
      </c>
      <c r="C57" s="32">
        <v>4000</v>
      </c>
      <c r="D57" s="5">
        <v>905.91</v>
      </c>
      <c r="E57" s="5">
        <v>3770.35</v>
      </c>
      <c r="G57" s="5">
        <f t="shared" si="4"/>
        <v>229.65000000000009</v>
      </c>
    </row>
    <row r="58" spans="1:7" ht="15" customHeight="1" x14ac:dyDescent="0.25">
      <c r="A58" s="6">
        <v>6320</v>
      </c>
      <c r="B58" s="1" t="s">
        <v>83</v>
      </c>
      <c r="C58" s="32">
        <v>7500</v>
      </c>
      <c r="D58" s="5">
        <v>2489.59</v>
      </c>
      <c r="E58" s="5">
        <v>5238.32</v>
      </c>
      <c r="F58" s="15">
        <v>2730</v>
      </c>
      <c r="G58" s="5">
        <f t="shared" si="4"/>
        <v>4991.68</v>
      </c>
    </row>
    <row r="59" spans="1:7" x14ac:dyDescent="0.25">
      <c r="A59" s="6">
        <v>6330</v>
      </c>
      <c r="B59" s="1" t="s">
        <v>31</v>
      </c>
      <c r="C59" s="32">
        <v>2500</v>
      </c>
      <c r="D59" s="5">
        <v>254.73</v>
      </c>
      <c r="E59" s="5">
        <v>1417.06</v>
      </c>
      <c r="F59" s="5">
        <v>5103.38</v>
      </c>
      <c r="G59" s="5">
        <f t="shared" si="4"/>
        <v>6186.32</v>
      </c>
    </row>
    <row r="60" spans="1:7" x14ac:dyDescent="0.25">
      <c r="A60" s="6">
        <v>6340</v>
      </c>
      <c r="B60" s="1" t="s">
        <v>32</v>
      </c>
      <c r="C60" s="32">
        <v>2000</v>
      </c>
      <c r="D60" s="5">
        <v>543.71</v>
      </c>
      <c r="E60" s="5">
        <v>1532.49</v>
      </c>
      <c r="G60" s="5">
        <f t="shared" si="4"/>
        <v>467.51</v>
      </c>
    </row>
    <row r="61" spans="1:7" x14ac:dyDescent="0.25">
      <c r="A61" s="6">
        <v>6350</v>
      </c>
      <c r="B61" s="1" t="s">
        <v>33</v>
      </c>
      <c r="C61" s="32">
        <v>500</v>
      </c>
      <c r="D61" s="5">
        <v>0</v>
      </c>
      <c r="E61" s="5">
        <v>0</v>
      </c>
      <c r="G61" s="5">
        <f t="shared" si="4"/>
        <v>500</v>
      </c>
    </row>
    <row r="62" spans="1:7" x14ac:dyDescent="0.25">
      <c r="A62" s="6">
        <v>6355</v>
      </c>
      <c r="B62" s="1" t="s">
        <v>60</v>
      </c>
      <c r="C62" s="32">
        <v>600</v>
      </c>
      <c r="D62" s="5">
        <v>0</v>
      </c>
      <c r="E62" s="5">
        <v>101.76</v>
      </c>
      <c r="F62" s="5">
        <v>568</v>
      </c>
      <c r="G62" s="5">
        <f t="shared" si="4"/>
        <v>1066.24</v>
      </c>
    </row>
    <row r="63" spans="1:7" x14ac:dyDescent="0.25">
      <c r="A63" s="6">
        <v>6360</v>
      </c>
      <c r="B63" s="1" t="s">
        <v>64</v>
      </c>
      <c r="C63" s="32">
        <v>600</v>
      </c>
      <c r="D63" s="5">
        <v>0</v>
      </c>
      <c r="E63" s="5">
        <v>0</v>
      </c>
      <c r="F63" s="5">
        <v>1250</v>
      </c>
      <c r="G63" s="5">
        <f>SUM(C63-E63)+F63</f>
        <v>1850</v>
      </c>
    </row>
    <row r="64" spans="1:7" x14ac:dyDescent="0.25">
      <c r="C64" s="32"/>
    </row>
    <row r="65" spans="1:7" x14ac:dyDescent="0.25">
      <c r="A65" s="2">
        <v>6400</v>
      </c>
      <c r="B65" s="4" t="s">
        <v>34</v>
      </c>
      <c r="C65" s="32"/>
      <c r="G65" s="5" t="s">
        <v>81</v>
      </c>
    </row>
    <row r="66" spans="1:7" x14ac:dyDescent="0.25">
      <c r="A66" s="6">
        <v>6415</v>
      </c>
      <c r="B66" s="1" t="s">
        <v>35</v>
      </c>
      <c r="C66" s="15">
        <v>700</v>
      </c>
      <c r="D66" s="5">
        <v>55</v>
      </c>
      <c r="E66" s="5">
        <v>566</v>
      </c>
      <c r="G66" s="5">
        <f t="shared" ref="G66:G71" si="5">SUM(C66-E66)+F66</f>
        <v>134</v>
      </c>
    </row>
    <row r="67" spans="1:7" x14ac:dyDescent="0.25">
      <c r="A67" s="6">
        <v>6421</v>
      </c>
      <c r="B67" s="1" t="s">
        <v>82</v>
      </c>
      <c r="C67" s="15">
        <v>2000</v>
      </c>
      <c r="D67" s="5">
        <v>0</v>
      </c>
      <c r="E67" s="5">
        <v>3409.15</v>
      </c>
      <c r="G67" s="5">
        <f t="shared" si="5"/>
        <v>-1409.15</v>
      </c>
    </row>
    <row r="68" spans="1:7" ht="15.75" customHeight="1" x14ac:dyDescent="0.25">
      <c r="A68" s="6">
        <v>6425</v>
      </c>
      <c r="B68" s="1" t="s">
        <v>36</v>
      </c>
      <c r="C68" s="15">
        <v>500</v>
      </c>
      <c r="D68" s="5">
        <v>0</v>
      </c>
      <c r="E68" s="5">
        <v>0</v>
      </c>
      <c r="G68" s="5">
        <f t="shared" si="5"/>
        <v>500</v>
      </c>
    </row>
    <row r="69" spans="1:7" ht="16.5" customHeight="1" x14ac:dyDescent="0.25">
      <c r="A69" s="6">
        <v>6430</v>
      </c>
      <c r="B69" s="1" t="s">
        <v>37</v>
      </c>
      <c r="C69" s="15">
        <v>2800</v>
      </c>
      <c r="D69" s="5">
        <v>458.85</v>
      </c>
      <c r="E69" s="5">
        <v>2439.87</v>
      </c>
      <c r="G69" s="5">
        <f>SUM(C69-E69)</f>
        <v>360.13000000000011</v>
      </c>
    </row>
    <row r="70" spans="1:7" x14ac:dyDescent="0.25">
      <c r="A70" s="6">
        <v>6435</v>
      </c>
      <c r="B70" s="1" t="s">
        <v>38</v>
      </c>
      <c r="C70" s="15">
        <v>700</v>
      </c>
      <c r="D70" s="5">
        <v>0</v>
      </c>
      <c r="E70" s="5">
        <v>610</v>
      </c>
      <c r="G70" s="5">
        <f t="shared" si="5"/>
        <v>90</v>
      </c>
    </row>
    <row r="71" spans="1:7" x14ac:dyDescent="0.25">
      <c r="A71" s="6">
        <v>6440</v>
      </c>
      <c r="B71" s="1" t="s">
        <v>39</v>
      </c>
      <c r="C71" s="15">
        <v>175</v>
      </c>
      <c r="D71" s="5">
        <v>0</v>
      </c>
      <c r="E71" s="5">
        <v>84</v>
      </c>
      <c r="G71" s="5">
        <f t="shared" si="5"/>
        <v>91</v>
      </c>
    </row>
    <row r="72" spans="1:7" x14ac:dyDescent="0.25">
      <c r="C72" s="15"/>
    </row>
    <row r="73" spans="1:7" x14ac:dyDescent="0.25">
      <c r="A73" s="2">
        <v>6500</v>
      </c>
      <c r="B73" s="4" t="s">
        <v>40</v>
      </c>
      <c r="C73" s="32"/>
      <c r="G73" s="5" t="s">
        <v>81</v>
      </c>
    </row>
    <row r="74" spans="1:7" x14ac:dyDescent="0.25">
      <c r="A74" s="6">
        <v>6510</v>
      </c>
      <c r="B74" s="1" t="s">
        <v>87</v>
      </c>
      <c r="C74" s="15">
        <v>3500</v>
      </c>
      <c r="D74" s="5">
        <v>0</v>
      </c>
      <c r="E74" s="5">
        <v>585.61</v>
      </c>
      <c r="G74" s="5">
        <f t="shared" ref="G74:G80" si="6">SUM(C74-E74)+F74</f>
        <v>2914.39</v>
      </c>
    </row>
    <row r="75" spans="1:7" x14ac:dyDescent="0.25">
      <c r="A75" s="6">
        <v>6520</v>
      </c>
      <c r="B75" s="1" t="s">
        <v>41</v>
      </c>
      <c r="C75" s="15">
        <v>29000</v>
      </c>
      <c r="D75" s="5">
        <v>2967.1</v>
      </c>
      <c r="E75" s="5">
        <v>27559.62</v>
      </c>
      <c r="G75" s="5">
        <f t="shared" si="6"/>
        <v>1440.380000000001</v>
      </c>
    </row>
    <row r="76" spans="1:7" x14ac:dyDescent="0.25">
      <c r="A76" s="6">
        <v>6530</v>
      </c>
      <c r="B76" s="1" t="s">
        <v>42</v>
      </c>
      <c r="C76" s="15">
        <v>850</v>
      </c>
      <c r="D76" s="5">
        <v>40</v>
      </c>
      <c r="E76" s="5">
        <v>702.86</v>
      </c>
      <c r="G76" s="5">
        <f t="shared" si="6"/>
        <v>147.13999999999999</v>
      </c>
    </row>
    <row r="77" spans="1:7" ht="18" customHeight="1" x14ac:dyDescent="0.25">
      <c r="A77" s="6">
        <v>6540</v>
      </c>
      <c r="B77" s="1" t="s">
        <v>43</v>
      </c>
      <c r="C77" s="15">
        <v>4000</v>
      </c>
      <c r="D77" s="5">
        <v>1132.9100000000001</v>
      </c>
      <c r="E77" s="5">
        <v>3001.37</v>
      </c>
      <c r="G77" s="5">
        <f t="shared" si="6"/>
        <v>998.63000000000011</v>
      </c>
    </row>
    <row r="78" spans="1:7" x14ac:dyDescent="0.25">
      <c r="A78" s="6">
        <v>6550</v>
      </c>
      <c r="B78" s="1" t="s">
        <v>44</v>
      </c>
      <c r="C78" s="15">
        <v>12000</v>
      </c>
      <c r="D78" s="5">
        <v>582.66</v>
      </c>
      <c r="E78" s="5">
        <v>6822.45</v>
      </c>
      <c r="G78" s="5">
        <f t="shared" si="6"/>
        <v>5177.55</v>
      </c>
    </row>
    <row r="79" spans="1:7" x14ac:dyDescent="0.25">
      <c r="A79" s="6">
        <v>6560</v>
      </c>
      <c r="B79" s="1" t="s">
        <v>45</v>
      </c>
      <c r="C79" s="15">
        <v>13000</v>
      </c>
      <c r="D79" s="5">
        <v>0</v>
      </c>
      <c r="E79" s="5">
        <v>4400</v>
      </c>
      <c r="G79" s="5">
        <f t="shared" si="6"/>
        <v>8600</v>
      </c>
    </row>
    <row r="80" spans="1:7" ht="27.6" x14ac:dyDescent="0.25">
      <c r="A80" s="6">
        <v>6570</v>
      </c>
      <c r="B80" s="12" t="s">
        <v>88</v>
      </c>
      <c r="C80" s="15">
        <v>22000</v>
      </c>
      <c r="D80" s="5">
        <v>0</v>
      </c>
      <c r="E80" s="5">
        <v>25993</v>
      </c>
      <c r="F80" s="5">
        <v>27</v>
      </c>
      <c r="G80" s="5">
        <f t="shared" si="6"/>
        <v>-3966</v>
      </c>
    </row>
    <row r="81" spans="1:7" x14ac:dyDescent="0.25">
      <c r="C81" s="32"/>
    </row>
    <row r="82" spans="1:7" x14ac:dyDescent="0.25">
      <c r="A82" s="2">
        <v>6600</v>
      </c>
      <c r="B82" s="4" t="s">
        <v>46</v>
      </c>
      <c r="C82" s="32"/>
    </row>
    <row r="83" spans="1:7" x14ac:dyDescent="0.25">
      <c r="A83" s="6">
        <v>6610</v>
      </c>
      <c r="B83" s="1" t="s">
        <v>47</v>
      </c>
      <c r="C83" s="15">
        <v>8150</v>
      </c>
      <c r="D83" s="5">
        <v>192.89</v>
      </c>
      <c r="E83" s="5">
        <v>6036.4</v>
      </c>
      <c r="G83" s="5">
        <f>SUM(C83-E83)+F83</f>
        <v>2113.6000000000004</v>
      </c>
    </row>
    <row r="84" spans="1:7" x14ac:dyDescent="0.25">
      <c r="A84" s="6">
        <v>6620</v>
      </c>
      <c r="B84" s="1" t="s">
        <v>48</v>
      </c>
      <c r="C84" s="15">
        <v>6000</v>
      </c>
      <c r="D84" s="5">
        <v>581.63</v>
      </c>
      <c r="E84" s="5">
        <v>6158.57</v>
      </c>
      <c r="G84" s="5">
        <f>SUM(C84-E84)+F84</f>
        <v>-158.56999999999971</v>
      </c>
    </row>
    <row r="85" spans="1:7" x14ac:dyDescent="0.25">
      <c r="A85" s="6">
        <v>6630</v>
      </c>
      <c r="B85" s="1" t="s">
        <v>49</v>
      </c>
      <c r="C85" s="15">
        <v>4000</v>
      </c>
      <c r="D85" s="5">
        <v>222.42</v>
      </c>
      <c r="E85" s="5">
        <v>2056.34</v>
      </c>
      <c r="G85" s="5">
        <f>SUM(C85-E85)+F85</f>
        <v>1943.6599999999999</v>
      </c>
    </row>
    <row r="86" spans="1:7" ht="15" customHeight="1" x14ac:dyDescent="0.25">
      <c r="A86" s="6">
        <v>6640</v>
      </c>
      <c r="B86" s="1" t="s">
        <v>50</v>
      </c>
      <c r="C86" s="15">
        <v>500</v>
      </c>
      <c r="D86" s="5">
        <v>0</v>
      </c>
      <c r="E86" s="5">
        <v>322.75</v>
      </c>
      <c r="G86" s="5">
        <f>SUM(C86-E86)+F86</f>
        <v>177.25</v>
      </c>
    </row>
    <row r="87" spans="1:7" ht="14.4" thickBot="1" x14ac:dyDescent="0.3">
      <c r="A87" s="6">
        <v>6660</v>
      </c>
      <c r="B87" s="1" t="s">
        <v>51</v>
      </c>
      <c r="C87" s="33">
        <v>1000</v>
      </c>
      <c r="D87" s="16">
        <v>248.45</v>
      </c>
      <c r="E87" s="16">
        <v>609.35</v>
      </c>
      <c r="F87" s="16"/>
      <c r="G87" s="16">
        <f>SUM(C87-E87)+F87</f>
        <v>390.65</v>
      </c>
    </row>
    <row r="88" spans="1:7" ht="14.4" thickTop="1" x14ac:dyDescent="0.25">
      <c r="E88" s="5" t="s">
        <v>81</v>
      </c>
    </row>
    <row r="89" spans="1:7" x14ac:dyDescent="0.25">
      <c r="B89" s="1" t="s">
        <v>52</v>
      </c>
      <c r="C89" s="5">
        <f>SUM(C4:C87)</f>
        <v>406150.19000000006</v>
      </c>
      <c r="D89" s="5">
        <f>SUM(D4:D87)</f>
        <v>31961.889999999996</v>
      </c>
      <c r="E89" s="5">
        <f>SUM(E4:E88)</f>
        <v>317272.03000000003</v>
      </c>
      <c r="F89" s="5">
        <f>SUM(F4:F87)</f>
        <v>22693.260000000002</v>
      </c>
      <c r="G89" s="5">
        <f>SUM(C89-E89)+F89</f>
        <v>111571.42000000004</v>
      </c>
    </row>
    <row r="91" spans="1:7" x14ac:dyDescent="0.25">
      <c r="B91" s="17" t="s">
        <v>69</v>
      </c>
      <c r="C91" s="5">
        <f>SUM(C89/52)</f>
        <v>7810.5805769230783</v>
      </c>
    </row>
    <row r="92" spans="1:7" x14ac:dyDescent="0.25">
      <c r="B92" s="17"/>
    </row>
    <row r="93" spans="1:7" ht="7.5" customHeight="1" x14ac:dyDescent="0.25"/>
    <row r="94" spans="1:7" s="23" customFormat="1" ht="20.25" customHeight="1" x14ac:dyDescent="0.3">
      <c r="A94" s="18"/>
      <c r="B94" s="19" t="s">
        <v>53</v>
      </c>
      <c r="C94" s="20">
        <v>2025</v>
      </c>
      <c r="D94" s="34">
        <v>2024</v>
      </c>
      <c r="E94" s="21"/>
      <c r="F94" s="22"/>
      <c r="G94" s="22"/>
    </row>
    <row r="95" spans="1:7" x14ac:dyDescent="0.25">
      <c r="B95" s="1" t="s">
        <v>54</v>
      </c>
      <c r="C95" s="24">
        <v>2072.9299999999998</v>
      </c>
      <c r="D95" s="5">
        <v>2262.77</v>
      </c>
    </row>
    <row r="96" spans="1:7" x14ac:dyDescent="0.25">
      <c r="B96" s="1" t="s">
        <v>55</v>
      </c>
      <c r="C96" s="24">
        <v>318.02999999999997</v>
      </c>
      <c r="D96" s="5">
        <v>280.68</v>
      </c>
    </row>
    <row r="97" spans="2:7" x14ac:dyDescent="0.25">
      <c r="B97" s="1" t="s">
        <v>56</v>
      </c>
      <c r="C97" s="24">
        <v>191</v>
      </c>
      <c r="D97" s="5">
        <v>191</v>
      </c>
    </row>
    <row r="98" spans="2:7" x14ac:dyDescent="0.25">
      <c r="B98" s="1" t="s">
        <v>89</v>
      </c>
      <c r="C98" s="24">
        <v>181.11</v>
      </c>
      <c r="D98" s="5">
        <v>196.29</v>
      </c>
      <c r="E98" s="8"/>
      <c r="F98" s="25"/>
      <c r="G98" s="25"/>
    </row>
    <row r="99" spans="2:7" x14ac:dyDescent="0.25">
      <c r="B99" s="1" t="s">
        <v>57</v>
      </c>
      <c r="C99" s="24">
        <v>59.03</v>
      </c>
      <c r="D99" s="5">
        <v>63.24</v>
      </c>
    </row>
    <row r="100" spans="2:7" x14ac:dyDescent="0.25">
      <c r="B100" s="1" t="s">
        <v>58</v>
      </c>
      <c r="C100" s="24">
        <v>145</v>
      </c>
      <c r="D100" s="35">
        <v>134.97999999999999</v>
      </c>
    </row>
    <row r="101" spans="2:7" x14ac:dyDescent="0.25">
      <c r="B101" s="26" t="s">
        <v>59</v>
      </c>
      <c r="C101" s="27">
        <f>SUM(C95:C100)</f>
        <v>2967.1000000000004</v>
      </c>
      <c r="D101" s="5">
        <f>SUM(D95:D100)</f>
        <v>3128.9599999999996</v>
      </c>
    </row>
    <row r="103" spans="2:7" x14ac:dyDescent="0.25">
      <c r="B103" s="28"/>
      <c r="C103" s="29"/>
      <c r="D103" s="29"/>
      <c r="E103" s="29"/>
      <c r="F103" s="29"/>
      <c r="G103" s="29"/>
    </row>
    <row r="104" spans="2:7" x14ac:dyDescent="0.25">
      <c r="B104" s="30" t="s">
        <v>81</v>
      </c>
      <c r="C104" s="30"/>
      <c r="D104" s="30"/>
      <c r="E104" s="30"/>
      <c r="F104" s="30"/>
      <c r="G104" s="29"/>
    </row>
    <row r="105" spans="2:7" ht="6.75" customHeight="1" x14ac:dyDescent="0.25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OCTOBER 2025 </oddHeader>
  </headerFooter>
  <rowBreaks count="1" manualBreakCount="1">
    <brk id="5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Owner</cp:lastModifiedBy>
  <cp:lastPrinted>2025-01-21T14:48:11Z</cp:lastPrinted>
  <dcterms:created xsi:type="dcterms:W3CDTF">2011-01-21T16:02:23Z</dcterms:created>
  <dcterms:modified xsi:type="dcterms:W3CDTF">2025-11-19T17:01:49Z</dcterms:modified>
</cp:coreProperties>
</file>