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0" documentId="8_{0EE314AD-D1F5-47C9-8F19-AEBEF8262D32}" xr6:coauthVersionLast="47" xr6:coauthVersionMax="47" xr10:uidLastSave="{00000000-0000-0000-0000-000000000000}"/>
  <bookViews>
    <workbookView xWindow="-108" yWindow="-108" windowWidth="23256" windowHeight="12576" tabRatio="102" xr2:uid="{58B3E7D3-D858-4F1D-BB88-3C02DCDD3A47}"/>
  </bookViews>
  <sheets>
    <sheet name="Sheet1" sheetId="1" r:id="rId1"/>
  </sheets>
  <definedNames>
    <definedName name="_xlnm.Print_Area" localSheetId="0">Sheet1!$A$1:$D$46</definedName>
    <definedName name="_xlnm.Print_Area">Sheet1!$A$1:$C$42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1" l="1"/>
  <c r="C40" i="1"/>
  <c r="C18" i="1"/>
  <c r="C28" i="1" s="1"/>
  <c r="C41" i="1"/>
</calcChain>
</file>

<file path=xl/sharedStrings.xml><?xml version="1.0" encoding="utf-8"?>
<sst xmlns="http://schemas.openxmlformats.org/spreadsheetml/2006/main" count="37" uniqueCount="36">
  <si>
    <t>YEARLY COMPARISON</t>
  </si>
  <si>
    <t>Received in Tithes &amp; Offerings</t>
  </si>
  <si>
    <t xml:space="preserve">Paid out for Budget Expenses </t>
  </si>
  <si>
    <t xml:space="preserve">Paid out for current budget expenses </t>
  </si>
  <si>
    <t xml:space="preserve">Available in Capital Improvement Funds  </t>
  </si>
  <si>
    <t>Weekly offering needed for budget:</t>
  </si>
  <si>
    <t xml:space="preserve"> </t>
  </si>
  <si>
    <t>Received for Care for the Community</t>
  </si>
  <si>
    <t>Received for Children Ministry</t>
  </si>
  <si>
    <r>
      <t xml:space="preserve">Received for Annie Armstrong </t>
    </r>
    <r>
      <rPr>
        <i/>
        <sz val="11"/>
        <rFont val="Arial Narrow"/>
        <family val="2"/>
      </rPr>
      <t>[Egiving]</t>
    </r>
  </si>
  <si>
    <r>
      <t xml:space="preserve">Received for Lottie Moon </t>
    </r>
    <r>
      <rPr>
        <i/>
        <sz val="11"/>
        <rFont val="Arial Narrow"/>
        <family val="2"/>
      </rPr>
      <t>[Egiving]</t>
    </r>
  </si>
  <si>
    <t>Received for Youth Winter Retreat - 2026</t>
  </si>
  <si>
    <t>Paid out Annie Armstrong</t>
  </si>
  <si>
    <t>Paid put Lottie Moon</t>
  </si>
  <si>
    <t>Received for  Janie Chapman</t>
  </si>
  <si>
    <t>Received for Men's Ministry</t>
  </si>
  <si>
    <t>Received for Global Hunger</t>
  </si>
  <si>
    <t>Paid out Janie Chapman</t>
  </si>
  <si>
    <t>Paid out Global Hunger</t>
  </si>
  <si>
    <t>**Includes:  Benevolence Gift: $1,250.00; Education/Mission Funds: $1,256.71; Bereavement Meals: $466.24; Clean Start/Homeless: $3,744.03;  Capital Improvement Fund: $26,584.39; Children: $4,918.38; Youth:$1,816.54;  Women's Ministry: $749.83; Youth Winter Retreat: $2,295.00;  Bibles: $294.22; Care for the Community: $289.00; Ramp: $105.00; Youth Jerusalem Project: $ 30.00 ]</t>
  </si>
  <si>
    <t xml:space="preserve">  Total budgeted received</t>
  </si>
  <si>
    <t>2024 (5 weeks)</t>
  </si>
  <si>
    <t>2025 (4 weeks)</t>
  </si>
  <si>
    <t xml:space="preserve">SUMMARY OF TREASURER'S REPORT SEPTEMBER 2025 </t>
  </si>
  <si>
    <t>Balance on hand - Checking account SEPTEMBER 1, 2025</t>
  </si>
  <si>
    <t>Weekly offering received for SEPTEMBER:</t>
  </si>
  <si>
    <t>SEPTEMBER</t>
  </si>
  <si>
    <r>
      <t xml:space="preserve">Received in Tithes and Offerings </t>
    </r>
    <r>
      <rPr>
        <i/>
        <sz val="11"/>
        <rFont val="Arial Narrow"/>
        <family val="2"/>
      </rPr>
      <t>[E-Giving: $12,992.15]</t>
    </r>
  </si>
  <si>
    <r>
      <t xml:space="preserve">Received for Capital Improvement Fund </t>
    </r>
    <r>
      <rPr>
        <i/>
        <sz val="11"/>
        <rFont val="Arial Narrow"/>
        <family val="2"/>
      </rPr>
      <t xml:space="preserve">[E-Giving: $100.00; Memorials: $250.00] </t>
    </r>
  </si>
  <si>
    <t>Received for AWANA</t>
  </si>
  <si>
    <t>Received for New LED Church Sign</t>
  </si>
  <si>
    <t>Paid out deposit on New LED Church Sign</t>
  </si>
  <si>
    <t>Paid out Miscellaneous</t>
  </si>
  <si>
    <t>**Balance on hand - Checking account SEPTEMBER 30, 2025</t>
  </si>
  <si>
    <t>**Includes:  Benevolence Gift: $1,250.00; Education/Mission Funds: $1,256.71; Bereavement Meals: $466.24; Clean Start/Homeless: $3,583.33;  Capital Improvement Fund: $27,024.39; Children: $4,993.38; Youth:$1,816.54;  Women's Ministry: $749.83; Youth Winter Retreat: $2,485.00;  Bibles: $294.22; Care for the Community: $379.00; Ramp: $105.00; Youth Jerusalem Project: $ 30.00 ]</t>
  </si>
  <si>
    <t>NOTE: Available funds in checking account on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</si>
</sst>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b/>
      <u/>
      <sz val="12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i/>
      <sz val="11"/>
      <name val="Arial Narrow"/>
      <family val="2"/>
    </font>
    <font>
      <i/>
      <sz val="10"/>
      <name val="Arial Narrow"/>
      <family val="2"/>
    </font>
    <font>
      <sz val="11"/>
      <color rgb="FF9C6500"/>
      <name val="Calibri"/>
      <family val="2"/>
      <scheme val="minor"/>
    </font>
    <font>
      <sz val="11"/>
      <color rgb="FF9C65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7">
    <xf numFmtId="0" fontId="0" fillId="0" borderId="0" xfId="0"/>
    <xf numFmtId="0" fontId="4" fillId="0" borderId="0" xfId="0" applyFont="1"/>
    <xf numFmtId="0" fontId="11" fillId="3" borderId="0" xfId="1" applyFont="1" applyFill="1" applyBorder="1" applyProtection="1">
      <protection locked="0"/>
    </xf>
    <xf numFmtId="164" fontId="11" fillId="3" borderId="0" xfId="1" applyNumberFormat="1" applyFont="1" applyFill="1" applyBorder="1" applyAlignment="1" applyProtection="1">
      <protection locked="0"/>
    </xf>
    <xf numFmtId="0" fontId="4" fillId="0" borderId="0" xfId="0" applyFont="1" applyAlignment="1">
      <alignment vertical="center"/>
    </xf>
    <xf numFmtId="0" fontId="11" fillId="3" borderId="0" xfId="1" applyFont="1" applyFill="1" applyBorder="1" applyAlignment="1" applyProtection="1">
      <alignment vertical="center"/>
      <protection locked="0"/>
    </xf>
    <xf numFmtId="0" fontId="7" fillId="0" borderId="0" xfId="0" applyFont="1"/>
    <xf numFmtId="0" fontId="4" fillId="0" borderId="0" xfId="0" applyFont="1" applyAlignment="1">
      <alignment horizontal="centerContinuous" wrapText="1"/>
    </xf>
    <xf numFmtId="164" fontId="4" fillId="0" borderId="0" xfId="0" applyNumberFormat="1" applyFont="1"/>
    <xf numFmtId="0" fontId="11" fillId="0" borderId="0" xfId="1" applyFont="1" applyFill="1" applyBorder="1" applyProtection="1">
      <protection locked="0"/>
    </xf>
    <xf numFmtId="164" fontId="11" fillId="0" borderId="0" xfId="1" applyNumberFormat="1" applyFont="1" applyFill="1" applyBorder="1" applyAlignment="1" applyProtection="1">
      <protection locked="0"/>
    </xf>
    <xf numFmtId="164" fontId="11" fillId="3" borderId="0" xfId="1" applyNumberFormat="1" applyFont="1" applyFill="1" applyBorder="1" applyProtection="1">
      <protection locked="0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11" fillId="0" borderId="0" xfId="1" applyFont="1" applyFill="1" applyBorder="1" applyAlignment="1" applyProtection="1">
      <alignment horizontal="centerContinuous"/>
      <protection locked="0"/>
    </xf>
    <xf numFmtId="0" fontId="4" fillId="0" borderId="0" xfId="1" applyFont="1" applyFill="1" applyBorder="1" applyProtection="1">
      <protection locked="0"/>
    </xf>
    <xf numFmtId="164" fontId="4" fillId="0" borderId="0" xfId="0" applyNumberFormat="1" applyFont="1" applyAlignment="1">
      <alignment vertical="center"/>
    </xf>
    <xf numFmtId="0" fontId="6" fillId="0" borderId="0" xfId="0" applyFont="1"/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164" fontId="3" fillId="0" borderId="3" xfId="0" applyNumberFormat="1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right"/>
    </xf>
    <xf numFmtId="164" fontId="3" fillId="0" borderId="5" xfId="0" applyNumberFormat="1" applyFont="1" applyBorder="1" applyAlignment="1">
      <alignment horizontal="right" vertical="center"/>
    </xf>
    <xf numFmtId="0" fontId="4" fillId="0" borderId="4" xfId="0" applyFont="1" applyBorder="1"/>
    <xf numFmtId="0" fontId="4" fillId="0" borderId="6" xfId="0" applyFont="1" applyBorder="1"/>
    <xf numFmtId="0" fontId="9" fillId="0" borderId="0" xfId="0" applyFont="1" applyAlignment="1">
      <alignment horizontal="centerContinuous" vertical="center" wrapText="1"/>
    </xf>
    <xf numFmtId="164" fontId="4" fillId="0" borderId="5" xfId="0" applyNumberFormat="1" applyFont="1" applyBorder="1" applyAlignment="1">
      <alignment vertical="center"/>
    </xf>
    <xf numFmtId="164" fontId="4" fillId="0" borderId="7" xfId="0" applyNumberFormat="1" applyFont="1" applyBorder="1"/>
    <xf numFmtId="164" fontId="4" fillId="0" borderId="8" xfId="0" applyNumberFormat="1" applyFont="1" applyBorder="1" applyAlignment="1">
      <alignment vertical="center"/>
    </xf>
    <xf numFmtId="164" fontId="6" fillId="0" borderId="0" xfId="0" applyNumberFormat="1" applyFont="1" applyAlignment="1">
      <alignment horizontal="right"/>
    </xf>
    <xf numFmtId="164" fontId="6" fillId="0" borderId="2" xfId="0" applyNumberFormat="1" applyFont="1" applyBorder="1"/>
    <xf numFmtId="164" fontId="6" fillId="0" borderId="2" xfId="0" applyNumberFormat="1" applyFont="1" applyBorder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6B41D-CCC5-4A87-98F2-839500F8FF72}">
  <sheetPr>
    <pageSetUpPr fitToPage="1"/>
  </sheetPr>
  <dimension ref="A1:J47"/>
  <sheetViews>
    <sheetView tabSelected="1" view="pageBreakPreview" topLeftCell="A20" zoomScale="84" zoomScaleNormal="100" zoomScaleSheetLayoutView="84" zoomScalePageLayoutView="96" workbookViewId="0">
      <selection activeCell="C40" sqref="C40"/>
    </sheetView>
  </sheetViews>
  <sheetFormatPr defaultColWidth="8" defaultRowHeight="13.8" x14ac:dyDescent="0.25"/>
  <cols>
    <col min="1" max="1" width="56.5546875" style="2" customWidth="1"/>
    <col min="2" max="2" width="18.88671875" style="2" customWidth="1"/>
    <col min="3" max="3" width="21" style="3" customWidth="1"/>
    <col min="4" max="4" width="3.109375" style="2" customWidth="1"/>
    <col min="5" max="5" width="8" style="2"/>
    <col min="6" max="6" width="12.109375" style="2" customWidth="1"/>
    <col min="7" max="16384" width="8" style="2"/>
  </cols>
  <sheetData>
    <row r="1" spans="1:6" ht="15.6" x14ac:dyDescent="0.3">
      <c r="A1" s="12" t="s">
        <v>23</v>
      </c>
      <c r="B1" s="13"/>
      <c r="C1" s="13"/>
      <c r="D1" s="1"/>
    </row>
    <row r="2" spans="1:6" x14ac:dyDescent="0.25">
      <c r="A2" s="9"/>
      <c r="B2" s="9"/>
      <c r="C2" s="10"/>
      <c r="D2" s="9"/>
    </row>
    <row r="3" spans="1:6" x14ac:dyDescent="0.25">
      <c r="A3" s="14" t="s">
        <v>24</v>
      </c>
      <c r="B3" s="13"/>
      <c r="C3" s="31">
        <v>343815.95</v>
      </c>
      <c r="D3" s="1"/>
    </row>
    <row r="4" spans="1:6" ht="75" customHeight="1" x14ac:dyDescent="0.25">
      <c r="A4" s="27" t="s">
        <v>19</v>
      </c>
      <c r="B4" s="15"/>
      <c r="C4" s="9"/>
      <c r="D4" s="4"/>
    </row>
    <row r="5" spans="1:6" ht="25.2" customHeight="1" x14ac:dyDescent="0.25">
      <c r="A5" s="1" t="s">
        <v>27</v>
      </c>
      <c r="B5" s="1"/>
      <c r="C5" s="8">
        <v>29014.15</v>
      </c>
      <c r="D5" s="1"/>
    </row>
    <row r="6" spans="1:6" ht="18" customHeight="1" x14ac:dyDescent="0.25">
      <c r="A6" s="1" t="s">
        <v>28</v>
      </c>
      <c r="B6" s="1"/>
      <c r="C6" s="8">
        <v>440</v>
      </c>
      <c r="D6" s="1"/>
    </row>
    <row r="7" spans="1:6" ht="18" customHeight="1" x14ac:dyDescent="0.25">
      <c r="A7" s="1" t="s">
        <v>7</v>
      </c>
      <c r="B7" s="1"/>
      <c r="C7" s="8">
        <v>90</v>
      </c>
      <c r="D7" s="1"/>
    </row>
    <row r="8" spans="1:6" ht="18" customHeight="1" x14ac:dyDescent="0.25">
      <c r="A8" s="16" t="s">
        <v>9</v>
      </c>
      <c r="B8" s="1"/>
      <c r="C8" s="8">
        <v>120</v>
      </c>
      <c r="D8" s="1"/>
    </row>
    <row r="9" spans="1:6" ht="18" customHeight="1" x14ac:dyDescent="0.25">
      <c r="A9" s="16" t="s">
        <v>10</v>
      </c>
      <c r="B9" s="1"/>
      <c r="C9" s="8">
        <v>120</v>
      </c>
      <c r="D9" s="1"/>
    </row>
    <row r="10" spans="1:6" ht="18" customHeight="1" x14ac:dyDescent="0.25">
      <c r="A10" s="16" t="s">
        <v>14</v>
      </c>
      <c r="B10" s="1"/>
      <c r="C10" s="8">
        <v>2126.75</v>
      </c>
      <c r="D10" s="1"/>
    </row>
    <row r="11" spans="1:6" ht="18" customHeight="1" x14ac:dyDescent="0.25">
      <c r="A11" s="16" t="s">
        <v>16</v>
      </c>
      <c r="B11" s="1"/>
      <c r="C11" s="8">
        <v>100</v>
      </c>
      <c r="D11" s="1"/>
    </row>
    <row r="12" spans="1:6" ht="18" customHeight="1" x14ac:dyDescent="0.25">
      <c r="A12" s="16" t="s">
        <v>11</v>
      </c>
      <c r="B12" s="1"/>
      <c r="C12" s="8">
        <v>190</v>
      </c>
      <c r="D12" s="1"/>
    </row>
    <row r="13" spans="1:6" ht="18" customHeight="1" x14ac:dyDescent="0.25">
      <c r="A13" s="16" t="s">
        <v>29</v>
      </c>
      <c r="B13" s="1"/>
      <c r="C13" s="8">
        <v>48</v>
      </c>
      <c r="D13" s="1"/>
    </row>
    <row r="14" spans="1:6" ht="18" customHeight="1" x14ac:dyDescent="0.25">
      <c r="A14" s="16" t="s">
        <v>15</v>
      </c>
      <c r="B14" s="1"/>
      <c r="C14" s="8">
        <v>248</v>
      </c>
      <c r="D14" s="1"/>
    </row>
    <row r="15" spans="1:6" ht="18" customHeight="1" x14ac:dyDescent="0.25">
      <c r="A15" s="16" t="s">
        <v>8</v>
      </c>
      <c r="B15" s="1"/>
      <c r="C15" s="8">
        <v>75</v>
      </c>
      <c r="D15" s="1"/>
      <c r="F15" s="11"/>
    </row>
    <row r="16" spans="1:6" ht="18" customHeight="1" x14ac:dyDescent="0.25">
      <c r="A16" s="16" t="s">
        <v>30</v>
      </c>
      <c r="B16" s="1" t="s">
        <v>6</v>
      </c>
      <c r="C16" s="8">
        <v>16000</v>
      </c>
      <c r="D16" s="1"/>
      <c r="F16" s="11"/>
    </row>
    <row r="17" spans="1:6" ht="8.4" customHeight="1" x14ac:dyDescent="0.25">
      <c r="A17" s="16"/>
      <c r="B17" s="1"/>
      <c r="C17" s="8"/>
      <c r="D17" s="1"/>
      <c r="F17" s="11"/>
    </row>
    <row r="18" spans="1:6" ht="18" customHeight="1" x14ac:dyDescent="0.25">
      <c r="A18" s="36" t="s">
        <v>20</v>
      </c>
      <c r="B18" s="1"/>
      <c r="C18" s="32">
        <f>SUM(C3:C17)</f>
        <v>392387.85000000003</v>
      </c>
      <c r="D18" s="1"/>
    </row>
    <row r="19" spans="1:6" ht="18" customHeight="1" x14ac:dyDescent="0.25">
      <c r="A19" s="1"/>
      <c r="B19" s="1"/>
      <c r="C19" s="8"/>
      <c r="D19" s="1"/>
    </row>
    <row r="20" spans="1:6" ht="18" customHeight="1" x14ac:dyDescent="0.25">
      <c r="A20" s="1" t="s">
        <v>3</v>
      </c>
      <c r="B20" s="1"/>
      <c r="C20" s="8">
        <v>-29356.69</v>
      </c>
      <c r="D20" s="1"/>
    </row>
    <row r="21" spans="1:6" ht="18" customHeight="1" x14ac:dyDescent="0.25">
      <c r="A21" s="1" t="s">
        <v>12</v>
      </c>
      <c r="B21" s="1"/>
      <c r="C21" s="8">
        <v>-120</v>
      </c>
      <c r="D21" s="1"/>
    </row>
    <row r="22" spans="1:6" ht="18" customHeight="1" x14ac:dyDescent="0.25">
      <c r="A22" s="1" t="s">
        <v>13</v>
      </c>
      <c r="B22" s="1"/>
      <c r="C22" s="8">
        <v>-120</v>
      </c>
      <c r="D22" s="1"/>
    </row>
    <row r="23" spans="1:6" ht="18" customHeight="1" x14ac:dyDescent="0.25">
      <c r="A23" s="1" t="s">
        <v>17</v>
      </c>
      <c r="B23" s="1"/>
      <c r="C23" s="8">
        <v>-2126.75</v>
      </c>
      <c r="D23" s="1"/>
    </row>
    <row r="24" spans="1:6" ht="18" customHeight="1" x14ac:dyDescent="0.25">
      <c r="A24" s="1" t="s">
        <v>18</v>
      </c>
      <c r="B24" s="1"/>
      <c r="C24" s="8">
        <v>-100</v>
      </c>
      <c r="D24" s="1"/>
    </row>
    <row r="25" spans="1:6" ht="18" customHeight="1" x14ac:dyDescent="0.25">
      <c r="A25" s="1" t="s">
        <v>31</v>
      </c>
      <c r="B25" s="1"/>
      <c r="C25" s="8">
        <v>-12448.25</v>
      </c>
      <c r="D25" s="1"/>
    </row>
    <row r="26" spans="1:6" ht="18" customHeight="1" x14ac:dyDescent="0.25">
      <c r="A26" s="1" t="s">
        <v>32</v>
      </c>
      <c r="B26" s="1"/>
      <c r="C26" s="8">
        <v>-176</v>
      </c>
      <c r="D26" s="1"/>
    </row>
    <row r="27" spans="1:6" ht="10.199999999999999" customHeight="1" x14ac:dyDescent="0.25">
      <c r="A27" s="1"/>
      <c r="B27" s="1"/>
      <c r="C27" s="8"/>
      <c r="D27" s="1"/>
    </row>
    <row r="28" spans="1:6" ht="18" customHeight="1" x14ac:dyDescent="0.25">
      <c r="A28" s="14" t="s">
        <v>33</v>
      </c>
      <c r="B28" s="7"/>
      <c r="C28" s="33">
        <f>SUM(C18:C27)</f>
        <v>347940.16000000003</v>
      </c>
      <c r="D28" s="1"/>
    </row>
    <row r="29" spans="1:6" ht="93" customHeight="1" x14ac:dyDescent="0.25">
      <c r="A29" s="27" t="s">
        <v>34</v>
      </c>
      <c r="B29" s="15"/>
      <c r="D29" s="4"/>
    </row>
    <row r="30" spans="1:6" x14ac:dyDescent="0.25">
      <c r="A30" s="9"/>
      <c r="B30" s="9"/>
      <c r="C30" s="17"/>
      <c r="D30" s="4"/>
    </row>
    <row r="31" spans="1:6" x14ac:dyDescent="0.25">
      <c r="A31" s="18" t="s">
        <v>35</v>
      </c>
      <c r="B31" s="1"/>
      <c r="C31" s="34">
        <v>303506.52</v>
      </c>
      <c r="D31" s="4"/>
    </row>
    <row r="32" spans="1:6" x14ac:dyDescent="0.25">
      <c r="A32" s="1"/>
      <c r="B32" s="1"/>
      <c r="C32" s="17"/>
      <c r="D32" s="4"/>
    </row>
    <row r="33" spans="1:10" s="5" customFormat="1" ht="18" customHeight="1" x14ac:dyDescent="0.25">
      <c r="A33" s="35" t="s">
        <v>4</v>
      </c>
      <c r="B33" s="4"/>
      <c r="C33" s="34">
        <v>27024.39</v>
      </c>
      <c r="D33" s="4"/>
    </row>
    <row r="34" spans="1:10" s="5" customFormat="1" ht="18" customHeight="1" x14ac:dyDescent="0.25">
      <c r="A34" s="4"/>
      <c r="B34" s="4"/>
      <c r="C34" s="34"/>
      <c r="D34" s="4"/>
    </row>
    <row r="35" spans="1:10" s="5" customFormat="1" ht="18" customHeight="1" x14ac:dyDescent="0.25">
      <c r="A35" s="4" t="s">
        <v>5</v>
      </c>
      <c r="B35" s="4"/>
      <c r="C35" s="17">
        <v>7810.58</v>
      </c>
      <c r="D35" s="4"/>
    </row>
    <row r="36" spans="1:10" s="5" customFormat="1" ht="18" customHeight="1" x14ac:dyDescent="0.25">
      <c r="A36" s="4" t="s">
        <v>25</v>
      </c>
      <c r="B36" s="4"/>
      <c r="C36" s="17">
        <f>SUM(C5/4)</f>
        <v>7253.5375000000004</v>
      </c>
      <c r="D36" s="4"/>
    </row>
    <row r="37" spans="1:10" ht="19.2" customHeight="1" x14ac:dyDescent="0.25">
      <c r="A37" s="1"/>
      <c r="B37" s="1"/>
      <c r="C37" s="17"/>
      <c r="D37" s="4"/>
    </row>
    <row r="38" spans="1:10" x14ac:dyDescent="0.25">
      <c r="A38" s="19" t="s">
        <v>0</v>
      </c>
      <c r="B38" s="20"/>
      <c r="C38" s="21"/>
      <c r="D38" s="4"/>
    </row>
    <row r="39" spans="1:10" x14ac:dyDescent="0.25">
      <c r="A39" s="22" t="s">
        <v>26</v>
      </c>
      <c r="B39" s="23" t="s">
        <v>21</v>
      </c>
      <c r="C39" s="24" t="s">
        <v>22</v>
      </c>
      <c r="D39" s="4"/>
      <c r="J39" s="2" t="s">
        <v>6</v>
      </c>
    </row>
    <row r="40" spans="1:10" x14ac:dyDescent="0.25">
      <c r="A40" s="25" t="s">
        <v>1</v>
      </c>
      <c r="B40" s="8">
        <v>31164.1</v>
      </c>
      <c r="C40" s="28">
        <f>SUM(C5)</f>
        <v>29014.15</v>
      </c>
      <c r="D40" s="4"/>
    </row>
    <row r="41" spans="1:10" x14ac:dyDescent="0.25">
      <c r="A41" s="26" t="s">
        <v>2</v>
      </c>
      <c r="B41" s="29">
        <v>-27201.37</v>
      </c>
      <c r="C41" s="30">
        <f>SUM(C20)</f>
        <v>-29356.69</v>
      </c>
      <c r="D41" s="4"/>
    </row>
    <row r="42" spans="1:10" x14ac:dyDescent="0.25">
      <c r="A42" s="1"/>
      <c r="B42" s="1"/>
      <c r="C42" s="8"/>
      <c r="D42" s="4"/>
    </row>
    <row r="43" spans="1:10" x14ac:dyDescent="0.25">
      <c r="B43" s="1"/>
      <c r="C43" s="8"/>
      <c r="D43" s="1"/>
    </row>
    <row r="44" spans="1:10" x14ac:dyDescent="0.25">
      <c r="A44" s="1"/>
      <c r="B44" s="1"/>
      <c r="C44" s="8"/>
      <c r="D44" s="1"/>
    </row>
    <row r="45" spans="1:10" x14ac:dyDescent="0.25">
      <c r="A45" s="1"/>
      <c r="B45" s="9"/>
      <c r="C45" s="10"/>
    </row>
    <row r="46" spans="1:10" x14ac:dyDescent="0.25">
      <c r="A46" s="9"/>
    </row>
    <row r="47" spans="1:10" x14ac:dyDescent="0.25">
      <c r="A47" s="6"/>
    </row>
  </sheetData>
  <phoneticPr fontId="1" type="noConversion"/>
  <pageMargins left="0.75" right="0.5" top="0.5" bottom="0.25" header="0.3" footer="0.3"/>
  <pageSetup scale="88" orientation="portrait" r:id="rId1"/>
  <headerFooter alignWithMargins="0"/>
  <rowBreaks count="1" manualBreakCount="1">
    <brk id="78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Owner</cp:lastModifiedBy>
  <cp:lastPrinted>2025-01-21T15:35:26Z</cp:lastPrinted>
  <dcterms:created xsi:type="dcterms:W3CDTF">2009-03-17T16:08:19Z</dcterms:created>
  <dcterms:modified xsi:type="dcterms:W3CDTF">2025-10-16T12:21:55Z</dcterms:modified>
</cp:coreProperties>
</file>